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202300"/>
  <mc:AlternateContent xmlns:mc="http://schemas.openxmlformats.org/markup-compatibility/2006">
    <mc:Choice Requires="x15">
      <x15ac:absPath xmlns:x15ac="http://schemas.microsoft.com/office/spreadsheetml/2010/11/ac" url="https://ksbrecklinghausen-my.sharepoint.com/personal/petra_voelker_ksb-re_de/Documents/Dokumente/KSB-RE/Sitzungen/Ständige_Sportkonferenz/2026/"/>
    </mc:Choice>
  </mc:AlternateContent>
  <xr:revisionPtr revIDLastSave="0" documentId="8_{66FE9D5E-EEFA-4435-B1A9-9CAD21D5E3AD}" xr6:coauthVersionLast="47" xr6:coauthVersionMax="47" xr10:uidLastSave="{00000000-0000-0000-0000-000000000000}"/>
  <bookViews>
    <workbookView xWindow="-103" yWindow="-103" windowWidth="21600" windowHeight="13749" activeTab="1" xr2:uid="{5541EBA6-7499-4E88-A34A-ED023EE7BC58}"/>
  </bookViews>
  <sheets>
    <sheet name="Plan_2025" sheetId="1" r:id="rId1"/>
    <sheet name="Plan_2026"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B4" i="2"/>
  <c r="B45" i="2"/>
  <c r="B9" i="2"/>
  <c r="B14" i="2"/>
  <c r="F45" i="2"/>
  <c r="F14" i="2"/>
  <c r="E45" i="2"/>
  <c r="E14" i="2"/>
  <c r="D45" i="2"/>
  <c r="D14" i="2"/>
  <c r="D46" i="2" s="1"/>
  <c r="C45" i="2"/>
  <c r="C14" i="2"/>
  <c r="C46" i="2" s="1"/>
  <c r="D43" i="1"/>
  <c r="E43" i="1"/>
  <c r="D14" i="1"/>
  <c r="E14" i="1"/>
  <c r="C43" i="1"/>
  <c r="C44" i="1" s="1"/>
  <c r="F43" i="1"/>
  <c r="G43" i="1"/>
  <c r="F46" i="2" l="1"/>
  <c r="B46" i="2"/>
  <c r="E46" i="2"/>
  <c r="E44" i="1"/>
  <c r="D44" i="1"/>
  <c r="F14" i="1"/>
  <c r="G14" i="1"/>
  <c r="B43" i="1"/>
  <c r="B14" i="1"/>
  <c r="B44" i="1" l="1"/>
  <c r="G44" i="1"/>
  <c r="F44" i="1"/>
</calcChain>
</file>

<file path=xl/sharedStrings.xml><?xml version="1.0" encoding="utf-8"?>
<sst xmlns="http://schemas.openxmlformats.org/spreadsheetml/2006/main" count="111" uniqueCount="96">
  <si>
    <t>Plan 2024</t>
  </si>
  <si>
    <t>Einnahmen:</t>
  </si>
  <si>
    <t>€</t>
  </si>
  <si>
    <t>2000 Förderprogramm LSB projektbezogen</t>
  </si>
  <si>
    <t>2001 Einnahmen Lehrarbeit</t>
  </si>
  <si>
    <t>3220 Spenden</t>
  </si>
  <si>
    <t>2004 Einnahmen Sportjugend</t>
  </si>
  <si>
    <t>2302 Zuschuss Kreis Personalkosten</t>
  </si>
  <si>
    <t>2303 Zuschuss Mietanteil Bildungswerk</t>
  </si>
  <si>
    <t>2559 Erstattung AAG</t>
  </si>
  <si>
    <t>2110 Beiträge</t>
  </si>
  <si>
    <t>Gesamte Einnahmen</t>
  </si>
  <si>
    <t>Ausgaben:</t>
  </si>
  <si>
    <t>2552 Gehälter</t>
  </si>
  <si>
    <t>2555 Ges. soziale Aufwendungen</t>
  </si>
  <si>
    <t>2553 Lohnsteuer</t>
  </si>
  <si>
    <t>2753 Versicherungen, Beiträge</t>
  </si>
  <si>
    <t>2750 Mitgliedsbeiträge LSB</t>
  </si>
  <si>
    <t>2704 Sonstige Verwaltungskosten</t>
  </si>
  <si>
    <t>2512 Kosten FSJ</t>
  </si>
  <si>
    <t>2514 Ausgaben Sportjugend</t>
  </si>
  <si>
    <t>2513 Öffentlichkeitsarbeit</t>
  </si>
  <si>
    <t>2900 Sitzungskosten</t>
  </si>
  <si>
    <t>2560 Fahrtkosten</t>
  </si>
  <si>
    <t>2804 Ausgaben Lehrarbeit</t>
  </si>
  <si>
    <t>2510 Wartungskosten für Hard- u. Software</t>
  </si>
  <si>
    <t>2500 Abschreibungen auf Sachanlagen</t>
  </si>
  <si>
    <t>2501 Abschreibungen auf GWG</t>
  </si>
  <si>
    <t>2702 Porto, Telefon</t>
  </si>
  <si>
    <t>2701 Bürobedarf</t>
  </si>
  <si>
    <t>2894 Rechts- und Beratungskosten</t>
  </si>
  <si>
    <t>2703 Einzugskosten</t>
  </si>
  <si>
    <t>2663 Raumnebenkosten</t>
  </si>
  <si>
    <t>2660 Sonstige Raumkosten</t>
  </si>
  <si>
    <t>Gesamte Ausgaben</t>
  </si>
  <si>
    <t>Einnahmen ./. Ausgaben</t>
  </si>
  <si>
    <t>Ist 2024</t>
  </si>
  <si>
    <t>4150  Zinserträge</t>
  </si>
  <si>
    <t>3451 Abgezogene Kapitalertragssteuer</t>
  </si>
  <si>
    <t>3453 SoliZ auf Kapitalsteuer</t>
  </si>
  <si>
    <t>Plan 2026</t>
  </si>
  <si>
    <t>Plan 2027</t>
  </si>
  <si>
    <t>Plan 2025 b. a. 20.11.2024</t>
  </si>
  <si>
    <t>Plan 2025 neu</t>
  </si>
  <si>
    <t>Soll/ Ist-Vergleich 2024, Anpassung Haushaltsplan 2025-2027 Kreissportbund Recklinghausen e. V.</t>
  </si>
  <si>
    <r>
      <t xml:space="preserve">Erläuterungen: </t>
    </r>
    <r>
      <rPr>
        <sz val="9"/>
        <rFont val="Arial"/>
        <family val="2"/>
      </rPr>
      <t xml:space="preserve"> Zeile 4: Anhebung der Projektförderung LSB, da die Fachkraftstelle Jugend wieder voll gefördert wird (in 2024 u.a. nicht wegen Mutterschutz)  und die Fachkraftstelle Integration in den Haushaltsplan fällt.  Daher auch die Anhebung der Gehälter (Zeile 15). Zeile 7: Einnahmen Fördergeld Inqua: Das Geld wird erst nach Beendigung der Maßnahme ausgezahlt.  Die Fördergleder für die Sportjugend werden vermutlich in den nächsten Jahren nicht signifiaknt steigen. Die Zinserträge der Festgeldanlage wurden nicht angepasst, da das Geld/ein Teil des Geldes ggf. für den Umbau/Renoiverung einer potentiellen Büroanmietung und auch für Gehaltszahlungen der Mitarbeitenden benötigt wird. Zeile 19: Die Beiträge an den LSB steigen von 9ct/MG auf 14ct/MG. Zeile 27: Die Ausgaben für die Lehrarbeit werden steigen, da die Lerhrteamer-Gehälter angehoben werden. Zeile 36 und 37: Die Planung für 2025 bis 2027 basiert auf ein Bleiben in der jetzigen Geschäftsstelle.Zeile26: Ausgaben Breitensport-&gt; Sportportal für SSVen: Einrichtung und Jahresgebühr</t>
    </r>
  </si>
  <si>
    <t>2511 Ausgaben Förderprogramme LSB</t>
  </si>
  <si>
    <t xml:space="preserve">2512 Ausgaben Plakate Projekt GEGEN GEWALT </t>
  </si>
  <si>
    <t>2003 Einnahme Förderprogramm Inqua/Sportportal Solvecon</t>
  </si>
  <si>
    <t>2661 Anschaffung Büromöbel</t>
  </si>
  <si>
    <t>2805 Ausgaben Breitensport/Förderprogramm Inqua/Sportportal Solvecon</t>
  </si>
  <si>
    <t>Ist 2025</t>
  </si>
  <si>
    <t>Plan 2026 mit Gehaltsanpassungen</t>
  </si>
  <si>
    <t>4000 Beiträge</t>
  </si>
  <si>
    <t>4040 Spenden</t>
  </si>
  <si>
    <t>4127 Einnahmen Lehrarbeit</t>
  </si>
  <si>
    <t>4160 Einnahmen Sportjugend</t>
  </si>
  <si>
    <t>4828 Förderprogramm LSB projektbezogen</t>
  </si>
  <si>
    <t>4828 Zuschuss Kreis Personalkosten</t>
  </si>
  <si>
    <t>4829 Zuschuss Mietanteil Bildungswerk</t>
  </si>
  <si>
    <t>4972 Erstattung AAG</t>
  </si>
  <si>
    <t>7100 Zinserträge</t>
  </si>
  <si>
    <t>4828 Einnahme Förderprogramm Inqua/Sportportal Solvecon</t>
  </si>
  <si>
    <t>5909 Ausgaben Lehrarbeit</t>
  </si>
  <si>
    <t>6020 Gehälter</t>
  </si>
  <si>
    <t>6110 Ges. soziale Aufwendungen</t>
  </si>
  <si>
    <t>6069 Lohnsteuer</t>
  </si>
  <si>
    <t>6309 Sonstige Raumkosten</t>
  </si>
  <si>
    <t>7608 Abgezogene Kapitalertragsteuer</t>
  </si>
  <si>
    <t>7630 SoliZ auf Kapitalertragsteuer</t>
  </si>
  <si>
    <t>6318 Raumnebenkosten</t>
  </si>
  <si>
    <t>2512 Ausgaben Plakate Projekt gegen Gewalt</t>
  </si>
  <si>
    <t>6400 Versicherungen, Beiträge</t>
  </si>
  <si>
    <t>6420 Mitgliedsbeiträge LSB</t>
  </si>
  <si>
    <t>6631 Öffentlichkeitsarbeit</t>
  </si>
  <si>
    <t>6663 Fahrtkosten</t>
  </si>
  <si>
    <t>6495 Wartungskosten für Hard- u. Software</t>
  </si>
  <si>
    <t>6220 Abschreibungen auf Sachanlagen</t>
  </si>
  <si>
    <t>4855 Buchwert Anlagenabgänge Buchgewinn</t>
  </si>
  <si>
    <t>6895 Buchwert Anlagenabgänge Buchverlust</t>
  </si>
  <si>
    <t>6301 Sonstige Verwaltungskosten</t>
  </si>
  <si>
    <t>6304 Ausgaben Förderprogramme LSB</t>
  </si>
  <si>
    <t>6305 Sitzungskosten</t>
  </si>
  <si>
    <t>6308 Ausgaben Sportjugend</t>
  </si>
  <si>
    <t>6800 Porto, Telefon</t>
  </si>
  <si>
    <t>6815 Bürobedarf</t>
  </si>
  <si>
    <t>6825 Rechts- und Beratungskosten</t>
  </si>
  <si>
    <t>6855 Einzugskosten</t>
  </si>
  <si>
    <t>Soll/ Ist-Vergleich 2025, Anpassung Haushaltsplan 2025-2028 Kreissportbund Recklinghausen e. V.</t>
  </si>
  <si>
    <t xml:space="preserve">Plan 2025 </t>
  </si>
  <si>
    <t>Plan 2026  (gen. auf MV 2025)</t>
  </si>
  <si>
    <t>Plan 2027  (gen. auf MV 2025)</t>
  </si>
  <si>
    <t>6304 Ausgaben Förderprogramm Inqua/Sportportal Solvecon</t>
  </si>
  <si>
    <t>6220 Anschaffung Büromöbel</t>
  </si>
  <si>
    <t>Zeile 4: Einnahmen LSB: in 2026 und 2027 angepasst an Wert 2025</t>
  </si>
  <si>
    <t>Erläuterungen:  Zeile 4: LSB-Zuschüsse angepasst, Zeile 5: Lehrarbeit angepasst, Zeile 7: Einnahmen Inqua: wurden erst in 2026 ausgezahlt, Zeile 8: Einnahmen Sportjugend angepasst, da hier die Förderung der Jugendfachkraft eingeht ,Zeile 9: Zuschuss Kreis angepasst (weniger Inflation), Zeile 12: ZInserträge angepasst, da ein Teil des Festgeldes zum Ausgleich in 2025 benötigt wurde. Zeile 16 und 17: Gehälterberechnung auf Erhöhung von 2,9% ab 01.05.26, Zeile 20: Beiträge an den LSB angepasst, da die Erhöhung statt auf 14 ct nur auf 13 ct war. Zeile 27: Solvecon angepasst,  Zeile 30: Wartungskosten: angepasst Zeile 31: In 2026 kommen Kosten für Homepageumgestaltung hinzu und eine KI angeschafft wird. Zeile 34: Porto, Telefon: angepasst, Zeile 36: an den Wert von Ist 2025 angespasst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</si>
</sst>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10" x14ac:knownFonts="1">
    <font>
      <sz val="11"/>
      <color theme="1"/>
      <name val="Aptos Narrow"/>
      <family val="2"/>
      <scheme val="minor"/>
    </font>
    <font>
      <b/>
      <i/>
      <sz val="9"/>
      <name val="Arial"/>
      <family val="2"/>
    </font>
    <font>
      <sz val="9"/>
      <color rgb="FF000000"/>
      <name val="Arial"/>
      <family val="2"/>
    </font>
    <font>
      <b/>
      <sz val="9"/>
      <name val="Arial"/>
      <family val="2"/>
    </font>
    <font>
      <sz val="9"/>
      <name val="Arial"/>
      <family val="2"/>
    </font>
    <font>
      <b/>
      <sz val="9"/>
      <color rgb="FF000000"/>
      <name val="Arial"/>
      <family val="2"/>
    </font>
    <font>
      <b/>
      <sz val="9"/>
      <color rgb="FFFF0000"/>
      <name val="Arial"/>
      <family val="2"/>
    </font>
    <font>
      <b/>
      <i/>
      <u/>
      <sz val="9"/>
      <name val="Arial"/>
      <family val="2"/>
    </font>
    <font>
      <sz val="9"/>
      <color rgb="FFFF0000"/>
      <name val="Arial"/>
      <family val="2"/>
    </font>
    <font>
      <b/>
      <sz val="9"/>
      <color theme="9" tint="-0.249977111117893"/>
      <name val="Arial"/>
      <family val="2"/>
    </font>
  </fonts>
  <fills count="5">
    <fill>
      <patternFill patternType="none"/>
    </fill>
    <fill>
      <patternFill patternType="gray125"/>
    </fill>
    <fill>
      <patternFill patternType="solid">
        <fgColor rgb="FFBEBEBE"/>
      </patternFill>
    </fill>
    <fill>
      <patternFill patternType="solid">
        <fgColor rgb="FFBFBFBF"/>
      </patternFill>
    </fill>
    <fill>
      <patternFill patternType="solid">
        <fgColor theme="8" tint="0.79998168889431442"/>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21">
    <xf numFmtId="0" fontId="0" fillId="0" borderId="0" xfId="0"/>
    <xf numFmtId="0" fontId="2" fillId="0" borderId="0" xfId="0" applyFont="1" applyAlignment="1">
      <alignment horizontal="left" vertical="top"/>
    </xf>
    <xf numFmtId="0" fontId="2" fillId="2" borderId="4" xfId="0" applyFont="1" applyFill="1" applyBorder="1" applyAlignment="1">
      <alignment horizontal="left" wrapText="1"/>
    </xf>
    <xf numFmtId="0" fontId="3" fillId="3" borderId="4" xfId="0" applyFont="1" applyFill="1" applyBorder="1" applyAlignment="1">
      <alignment horizontal="left" vertical="top" wrapText="1" indent="4"/>
    </xf>
    <xf numFmtId="0" fontId="3" fillId="3" borderId="4" xfId="0" applyFont="1" applyFill="1" applyBorder="1" applyAlignment="1">
      <alignment horizontal="left" vertical="top" wrapText="1"/>
    </xf>
    <xf numFmtId="0" fontId="3" fillId="2" borderId="4" xfId="0" applyFont="1" applyFill="1" applyBorder="1" applyAlignment="1">
      <alignment horizontal="center" vertical="top" wrapText="1"/>
    </xf>
    <xf numFmtId="0" fontId="4" fillId="0" borderId="4" xfId="0" applyFont="1" applyBorder="1" applyAlignment="1">
      <alignment horizontal="left" vertical="top" wrapText="1"/>
    </xf>
    <xf numFmtId="164" fontId="2" fillId="0" borderId="4" xfId="0" applyNumberFormat="1" applyFont="1" applyBorder="1" applyAlignment="1">
      <alignment horizontal="right" vertical="top" shrinkToFit="1"/>
    </xf>
    <xf numFmtId="0" fontId="3" fillId="0" borderId="4" xfId="0" applyFont="1" applyBorder="1" applyAlignment="1">
      <alignment horizontal="left" vertical="top" wrapText="1"/>
    </xf>
    <xf numFmtId="164" fontId="5" fillId="0" borderId="4" xfId="0" applyNumberFormat="1" applyFont="1" applyBorder="1" applyAlignment="1">
      <alignment horizontal="right" vertical="top" shrinkToFit="1"/>
    </xf>
    <xf numFmtId="164" fontId="6" fillId="0" borderId="4" xfId="0" applyNumberFormat="1" applyFont="1" applyBorder="1" applyAlignment="1">
      <alignment horizontal="right" vertical="top" shrinkToFit="1"/>
    </xf>
    <xf numFmtId="0" fontId="8" fillId="0" borderId="0" xfId="0" applyFont="1" applyAlignment="1">
      <alignment horizontal="left" vertical="top"/>
    </xf>
    <xf numFmtId="0" fontId="3" fillId="3" borderId="4" xfId="0" applyFont="1" applyFill="1" applyBorder="1" applyAlignment="1">
      <alignment vertical="top" wrapText="1"/>
    </xf>
    <xf numFmtId="0" fontId="6" fillId="0" borderId="4" xfId="0" applyFont="1" applyBorder="1" applyAlignment="1">
      <alignment horizontal="left" vertical="top" wrapText="1"/>
    </xf>
    <xf numFmtId="164" fontId="2" fillId="4" borderId="4" xfId="0" applyNumberFormat="1" applyFont="1" applyFill="1" applyBorder="1" applyAlignment="1">
      <alignment horizontal="right" vertical="top" shrinkToFit="1"/>
    </xf>
    <xf numFmtId="164" fontId="9" fillId="0" borderId="4" xfId="0" applyNumberFormat="1" applyFont="1" applyBorder="1" applyAlignment="1">
      <alignment horizontal="right" vertical="top" shrinkToFi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4" fillId="0" borderId="5" xfId="0" applyFont="1" applyBorder="1" applyAlignment="1">
      <alignment horizontal="left" vertical="top" wrapText="1" indent="1"/>
    </xf>
    <xf numFmtId="0" fontId="1" fillId="0" borderId="3" xfId="0" applyFont="1" applyBorder="1" applyAlignment="1">
      <alignment horizontal="center" vertical="top" wrapText="1"/>
    </xf>
    <xf numFmtId="0" fontId="7" fillId="0" borderId="5" xfId="0" applyFont="1" applyBorder="1" applyAlignment="1">
      <alignment horizontal="left" vertical="top" wrapText="1" inden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1033-2B33-4679-A7C2-222AEFBC2D26}">
  <sheetPr codeName="Tabelle1">
    <pageSetUpPr fitToPage="1"/>
  </sheetPr>
  <dimension ref="A1:H46"/>
  <sheetViews>
    <sheetView zoomScale="140" zoomScaleNormal="140" workbookViewId="0">
      <selection activeCell="A27" sqref="A27"/>
    </sheetView>
  </sheetViews>
  <sheetFormatPr baseColWidth="10" defaultColWidth="8.88671875" defaultRowHeight="11.4" x14ac:dyDescent="0.3"/>
  <cols>
    <col min="1" max="1" width="40.5546875" style="1" customWidth="1"/>
    <col min="2" max="7" width="20.6640625" style="1" customWidth="1"/>
    <col min="8" max="16384" width="8.88671875" style="1"/>
  </cols>
  <sheetData>
    <row r="1" spans="1:8" ht="12" customHeight="1" x14ac:dyDescent="0.3">
      <c r="A1" s="16" t="s">
        <v>44</v>
      </c>
      <c r="B1" s="17"/>
      <c r="C1" s="17"/>
      <c r="D1" s="17"/>
      <c r="E1" s="17"/>
      <c r="F1" s="17"/>
      <c r="G1" s="19"/>
    </row>
    <row r="2" spans="1:8" ht="12" customHeight="1" x14ac:dyDescent="0.2">
      <c r="A2" s="2"/>
      <c r="B2" s="3" t="s">
        <v>36</v>
      </c>
      <c r="C2" s="3" t="s">
        <v>0</v>
      </c>
      <c r="D2" s="12" t="s">
        <v>42</v>
      </c>
      <c r="E2" s="3" t="s">
        <v>43</v>
      </c>
      <c r="F2" s="3" t="s">
        <v>40</v>
      </c>
      <c r="G2" s="3" t="s">
        <v>41</v>
      </c>
    </row>
    <row r="3" spans="1:8" ht="12" customHeight="1" x14ac:dyDescent="0.3">
      <c r="A3" s="4" t="s">
        <v>1</v>
      </c>
      <c r="B3" s="5" t="s">
        <v>2</v>
      </c>
      <c r="C3" s="5" t="s">
        <v>2</v>
      </c>
      <c r="D3" s="5" t="s">
        <v>2</v>
      </c>
      <c r="E3" s="5"/>
      <c r="F3" s="3" t="s">
        <v>2</v>
      </c>
      <c r="G3" s="3" t="s">
        <v>2</v>
      </c>
    </row>
    <row r="4" spans="1:8" ht="10.95" customHeight="1" x14ac:dyDescent="0.3">
      <c r="A4" s="6" t="s">
        <v>3</v>
      </c>
      <c r="B4" s="7">
        <v>144998.96</v>
      </c>
      <c r="C4" s="7">
        <v>180000</v>
      </c>
      <c r="D4" s="7">
        <v>195000</v>
      </c>
      <c r="E4" s="7">
        <v>185000</v>
      </c>
      <c r="F4" s="7">
        <v>190000</v>
      </c>
      <c r="G4" s="7">
        <v>195000</v>
      </c>
    </row>
    <row r="5" spans="1:8" ht="10.95" customHeight="1" x14ac:dyDescent="0.3">
      <c r="A5" s="6" t="s">
        <v>4</v>
      </c>
      <c r="B5" s="7">
        <v>46131.63</v>
      </c>
      <c r="C5" s="7">
        <v>80000</v>
      </c>
      <c r="D5" s="7">
        <v>60000</v>
      </c>
      <c r="E5" s="7">
        <v>50000</v>
      </c>
      <c r="F5" s="7">
        <v>55000</v>
      </c>
      <c r="G5" s="7">
        <v>55000</v>
      </c>
    </row>
    <row r="6" spans="1:8" ht="10.95" customHeight="1" x14ac:dyDescent="0.3">
      <c r="A6" s="6" t="s">
        <v>5</v>
      </c>
      <c r="B6" s="7">
        <v>3246</v>
      </c>
      <c r="C6" s="7">
        <v>1000</v>
      </c>
      <c r="D6" s="7">
        <v>2000</v>
      </c>
      <c r="E6" s="7">
        <v>2000</v>
      </c>
      <c r="F6" s="7">
        <v>2000</v>
      </c>
      <c r="G6" s="7">
        <v>3000</v>
      </c>
    </row>
    <row r="7" spans="1:8" ht="10.95" customHeight="1" x14ac:dyDescent="0.3">
      <c r="A7" s="6" t="s">
        <v>48</v>
      </c>
      <c r="B7" s="7">
        <v>0</v>
      </c>
      <c r="C7" s="7">
        <v>0</v>
      </c>
      <c r="D7" s="7">
        <v>0</v>
      </c>
      <c r="E7" s="7">
        <v>13700</v>
      </c>
      <c r="F7" s="7">
        <v>0</v>
      </c>
      <c r="G7" s="7">
        <v>0</v>
      </c>
    </row>
    <row r="8" spans="1:8" ht="10.95" customHeight="1" x14ac:dyDescent="0.3">
      <c r="A8" s="6" t="s">
        <v>6</v>
      </c>
      <c r="B8" s="7">
        <v>30065.279999999999</v>
      </c>
      <c r="C8" s="7">
        <v>45000</v>
      </c>
      <c r="D8" s="7">
        <v>45000</v>
      </c>
      <c r="E8" s="7">
        <v>35000</v>
      </c>
      <c r="F8" s="7">
        <v>35000</v>
      </c>
      <c r="G8" s="7">
        <v>35000</v>
      </c>
    </row>
    <row r="9" spans="1:8" ht="10.95" customHeight="1" x14ac:dyDescent="0.3">
      <c r="A9" s="6" t="s">
        <v>7</v>
      </c>
      <c r="B9" s="7">
        <v>61600</v>
      </c>
      <c r="C9" s="7">
        <v>50000</v>
      </c>
      <c r="D9" s="7">
        <v>60000</v>
      </c>
      <c r="E9" s="7">
        <v>63000</v>
      </c>
      <c r="F9" s="7">
        <v>64000</v>
      </c>
      <c r="G9" s="7">
        <v>65000</v>
      </c>
    </row>
    <row r="10" spans="1:8" ht="10.95" customHeight="1" x14ac:dyDescent="0.3">
      <c r="A10" s="6" t="s">
        <v>8</v>
      </c>
      <c r="B10" s="7">
        <v>2337.15</v>
      </c>
      <c r="C10" s="7">
        <v>1000</v>
      </c>
      <c r="D10" s="7">
        <v>2000</v>
      </c>
      <c r="E10" s="7">
        <v>2400</v>
      </c>
      <c r="F10" s="7">
        <v>2400</v>
      </c>
      <c r="G10" s="7">
        <v>2400</v>
      </c>
    </row>
    <row r="11" spans="1:8" ht="10.95" customHeight="1" x14ac:dyDescent="0.3">
      <c r="A11" s="6" t="s">
        <v>9</v>
      </c>
      <c r="B11" s="7">
        <v>13151.8</v>
      </c>
      <c r="C11" s="7">
        <v>0</v>
      </c>
      <c r="D11" s="7">
        <v>0</v>
      </c>
      <c r="E11" s="7">
        <v>0</v>
      </c>
      <c r="F11" s="7">
        <v>0</v>
      </c>
      <c r="G11" s="7">
        <v>0</v>
      </c>
    </row>
    <row r="12" spans="1:8" ht="10.95" customHeight="1" x14ac:dyDescent="0.3">
      <c r="A12" s="6" t="s">
        <v>37</v>
      </c>
      <c r="B12" s="7">
        <v>3133.47</v>
      </c>
      <c r="C12" s="7">
        <v>0</v>
      </c>
      <c r="D12" s="7">
        <v>0</v>
      </c>
      <c r="E12" s="7">
        <v>3500</v>
      </c>
      <c r="F12" s="7">
        <v>3500</v>
      </c>
      <c r="G12" s="7">
        <v>3500</v>
      </c>
    </row>
    <row r="13" spans="1:8" ht="10.95" customHeight="1" x14ac:dyDescent="0.3">
      <c r="A13" s="6" t="s">
        <v>10</v>
      </c>
      <c r="B13" s="7">
        <v>42756.88</v>
      </c>
      <c r="C13" s="7">
        <v>40000</v>
      </c>
      <c r="D13" s="7">
        <v>43500</v>
      </c>
      <c r="E13" s="7">
        <v>46000</v>
      </c>
      <c r="F13" s="7">
        <v>46000</v>
      </c>
      <c r="G13" s="7">
        <v>46000</v>
      </c>
      <c r="H13" s="11"/>
    </row>
    <row r="14" spans="1:8" ht="10.95" customHeight="1" x14ac:dyDescent="0.3">
      <c r="A14" s="8" t="s">
        <v>11</v>
      </c>
      <c r="B14" s="9">
        <f>SUM(B4:B13)</f>
        <v>347421.17</v>
      </c>
      <c r="C14" s="9">
        <v>397000</v>
      </c>
      <c r="D14" s="9">
        <f>SUM(D4:D13)</f>
        <v>407500</v>
      </c>
      <c r="E14" s="9">
        <f>SUM(E4:E13)</f>
        <v>400600</v>
      </c>
      <c r="F14" s="9">
        <f>SUM(F4:F13)</f>
        <v>397900</v>
      </c>
      <c r="G14" s="9">
        <f>SUM(G4:G13)</f>
        <v>404900</v>
      </c>
      <c r="H14" s="11"/>
    </row>
    <row r="15" spans="1:8" ht="10.95" customHeight="1" x14ac:dyDescent="0.2">
      <c r="A15" s="4" t="s">
        <v>12</v>
      </c>
      <c r="B15" s="2"/>
      <c r="C15" s="2"/>
      <c r="D15" s="2"/>
      <c r="E15" s="2"/>
      <c r="F15" s="2"/>
      <c r="G15" s="2"/>
    </row>
    <row r="16" spans="1:8" ht="10.95" customHeight="1" x14ac:dyDescent="0.3">
      <c r="A16" s="6" t="s">
        <v>13</v>
      </c>
      <c r="B16" s="7">
        <v>167273.41</v>
      </c>
      <c r="C16" s="7">
        <v>165000</v>
      </c>
      <c r="D16" s="7">
        <v>185000</v>
      </c>
      <c r="E16" s="7">
        <v>200000</v>
      </c>
      <c r="F16" s="7">
        <v>205000</v>
      </c>
      <c r="G16" s="7">
        <v>210000</v>
      </c>
    </row>
    <row r="17" spans="1:8" ht="10.95" customHeight="1" x14ac:dyDescent="0.3">
      <c r="A17" s="6" t="s">
        <v>14</v>
      </c>
      <c r="B17" s="7">
        <v>32916.080000000002</v>
      </c>
      <c r="C17" s="7">
        <v>38000</v>
      </c>
      <c r="D17" s="7">
        <v>46000</v>
      </c>
      <c r="E17" s="7">
        <v>39000</v>
      </c>
      <c r="F17" s="7">
        <v>40000</v>
      </c>
      <c r="G17" s="7">
        <v>41000</v>
      </c>
    </row>
    <row r="18" spans="1:8" ht="10.95" customHeight="1" x14ac:dyDescent="0.3">
      <c r="A18" s="6" t="s">
        <v>15</v>
      </c>
      <c r="B18" s="7">
        <v>2884.11</v>
      </c>
      <c r="C18" s="7">
        <v>2000</v>
      </c>
      <c r="D18" s="7">
        <v>2000</v>
      </c>
      <c r="E18" s="7">
        <v>3000</v>
      </c>
      <c r="F18" s="7">
        <v>3500</v>
      </c>
      <c r="G18" s="7">
        <v>4000</v>
      </c>
    </row>
    <row r="19" spans="1:8" ht="10.95" customHeight="1" x14ac:dyDescent="0.3">
      <c r="A19" s="6" t="s">
        <v>16</v>
      </c>
      <c r="B19" s="7">
        <v>1735.2</v>
      </c>
      <c r="C19" s="7">
        <v>1800</v>
      </c>
      <c r="D19" s="7">
        <v>2000</v>
      </c>
      <c r="E19" s="7">
        <v>2000</v>
      </c>
      <c r="F19" s="7">
        <v>2500</v>
      </c>
      <c r="G19" s="7">
        <v>3000</v>
      </c>
    </row>
    <row r="20" spans="1:8" ht="10.95" customHeight="1" x14ac:dyDescent="0.3">
      <c r="A20" s="6" t="s">
        <v>17</v>
      </c>
      <c r="B20" s="7">
        <v>13501.3</v>
      </c>
      <c r="C20" s="7">
        <v>13500</v>
      </c>
      <c r="D20" s="7">
        <v>18000</v>
      </c>
      <c r="E20" s="7">
        <v>19500</v>
      </c>
      <c r="F20" s="7">
        <v>19500</v>
      </c>
      <c r="G20" s="7">
        <v>19500</v>
      </c>
      <c r="H20" s="11"/>
    </row>
    <row r="21" spans="1:8" ht="10.95" customHeight="1" x14ac:dyDescent="0.3">
      <c r="A21" s="6" t="s">
        <v>18</v>
      </c>
      <c r="B21" s="7">
        <v>565.19000000000005</v>
      </c>
      <c r="C21" s="7">
        <v>2000</v>
      </c>
      <c r="D21" s="7">
        <v>2000</v>
      </c>
      <c r="E21" s="7">
        <v>1000</v>
      </c>
      <c r="F21" s="7">
        <v>1500</v>
      </c>
      <c r="G21" s="7">
        <v>2000</v>
      </c>
    </row>
    <row r="22" spans="1:8" ht="10.95" customHeight="1" x14ac:dyDescent="0.3">
      <c r="A22" s="6" t="s">
        <v>19</v>
      </c>
      <c r="B22" s="7">
        <v>0</v>
      </c>
      <c r="C22" s="7">
        <v>2500</v>
      </c>
      <c r="D22" s="7">
        <v>2500</v>
      </c>
      <c r="E22" s="7">
        <v>0</v>
      </c>
      <c r="F22" s="7">
        <v>0</v>
      </c>
      <c r="G22" s="7">
        <v>0</v>
      </c>
    </row>
    <row r="23" spans="1:8" ht="10.95" customHeight="1" x14ac:dyDescent="0.3">
      <c r="A23" s="6" t="s">
        <v>20</v>
      </c>
      <c r="B23" s="7">
        <v>25199.39</v>
      </c>
      <c r="C23" s="7">
        <v>40000</v>
      </c>
      <c r="D23" s="7">
        <v>40000</v>
      </c>
      <c r="E23" s="7">
        <v>30000</v>
      </c>
      <c r="F23" s="7">
        <v>30000</v>
      </c>
      <c r="G23" s="7">
        <v>30000</v>
      </c>
    </row>
    <row r="24" spans="1:8" ht="10.95" customHeight="1" x14ac:dyDescent="0.3">
      <c r="A24" s="6" t="s">
        <v>21</v>
      </c>
      <c r="B24" s="7">
        <v>21.5</v>
      </c>
      <c r="C24" s="7">
        <v>1000</v>
      </c>
      <c r="D24" s="7">
        <v>1000</v>
      </c>
      <c r="E24" s="7">
        <v>500</v>
      </c>
      <c r="F24" s="7">
        <v>500</v>
      </c>
      <c r="G24" s="7">
        <v>500</v>
      </c>
    </row>
    <row r="25" spans="1:8" ht="10.95" customHeight="1" x14ac:dyDescent="0.3">
      <c r="A25" s="6" t="s">
        <v>22</v>
      </c>
      <c r="B25" s="7">
        <v>440.16</v>
      </c>
      <c r="C25" s="7">
        <v>1000</v>
      </c>
      <c r="D25" s="7">
        <v>1000</v>
      </c>
      <c r="E25" s="7">
        <v>1000</v>
      </c>
      <c r="F25" s="7">
        <v>1000</v>
      </c>
      <c r="G25" s="7">
        <v>1000</v>
      </c>
    </row>
    <row r="26" spans="1:8" ht="10.95" customHeight="1" x14ac:dyDescent="0.3">
      <c r="A26" s="6" t="s">
        <v>23</v>
      </c>
      <c r="B26" s="7">
        <v>6090.89</v>
      </c>
      <c r="C26" s="7">
        <v>3000</v>
      </c>
      <c r="D26" s="7">
        <v>3000</v>
      </c>
      <c r="E26" s="7">
        <v>6500</v>
      </c>
      <c r="F26" s="7">
        <v>7000</v>
      </c>
      <c r="G26" s="7">
        <v>7000</v>
      </c>
    </row>
    <row r="27" spans="1:8" ht="10.95" customHeight="1" x14ac:dyDescent="0.3">
      <c r="A27" s="6" t="s">
        <v>50</v>
      </c>
      <c r="B27" s="7">
        <v>0</v>
      </c>
      <c r="C27" s="7">
        <v>500</v>
      </c>
      <c r="D27" s="7">
        <v>500</v>
      </c>
      <c r="E27" s="7">
        <v>25000</v>
      </c>
      <c r="F27" s="7">
        <v>1400</v>
      </c>
      <c r="G27" s="7">
        <v>1400</v>
      </c>
    </row>
    <row r="28" spans="1:8" ht="10.95" customHeight="1" x14ac:dyDescent="0.3">
      <c r="A28" s="6" t="s">
        <v>24</v>
      </c>
      <c r="B28" s="7">
        <v>27761.02</v>
      </c>
      <c r="C28" s="7">
        <v>52000</v>
      </c>
      <c r="D28" s="7">
        <v>32000</v>
      </c>
      <c r="E28" s="7">
        <v>30000</v>
      </c>
      <c r="F28" s="7">
        <v>35000</v>
      </c>
      <c r="G28" s="7">
        <v>35000</v>
      </c>
    </row>
    <row r="29" spans="1:8" ht="10.95" customHeight="1" x14ac:dyDescent="0.3">
      <c r="A29" s="6" t="s">
        <v>46</v>
      </c>
      <c r="B29" s="7">
        <v>29918.68</v>
      </c>
      <c r="C29" s="7">
        <v>64000</v>
      </c>
      <c r="D29" s="7">
        <v>65000</v>
      </c>
      <c r="E29" s="7">
        <v>35000</v>
      </c>
      <c r="F29" s="7">
        <v>40000</v>
      </c>
      <c r="G29" s="7">
        <v>40000</v>
      </c>
    </row>
    <row r="30" spans="1:8" ht="10.95" customHeight="1" x14ac:dyDescent="0.3">
      <c r="A30" s="6" t="s">
        <v>47</v>
      </c>
      <c r="B30" s="7">
        <v>2677.5</v>
      </c>
      <c r="C30" s="7">
        <v>0</v>
      </c>
      <c r="D30" s="7">
        <v>0</v>
      </c>
      <c r="E30" s="7">
        <v>0</v>
      </c>
      <c r="F30" s="7">
        <v>0</v>
      </c>
      <c r="G30" s="7">
        <v>0</v>
      </c>
    </row>
    <row r="31" spans="1:8" ht="10.95" customHeight="1" x14ac:dyDescent="0.3">
      <c r="A31" s="6" t="s">
        <v>25</v>
      </c>
      <c r="B31" s="7">
        <v>2052.6</v>
      </c>
      <c r="C31" s="7">
        <v>3000</v>
      </c>
      <c r="D31" s="7">
        <v>3000</v>
      </c>
      <c r="E31" s="7">
        <v>3000</v>
      </c>
      <c r="F31" s="7">
        <v>3500</v>
      </c>
      <c r="G31" s="7">
        <v>4000</v>
      </c>
    </row>
    <row r="32" spans="1:8" ht="10.95" customHeight="1" x14ac:dyDescent="0.3">
      <c r="A32" s="6" t="s">
        <v>26</v>
      </c>
      <c r="B32" s="7">
        <v>1782</v>
      </c>
      <c r="C32" s="7">
        <v>200</v>
      </c>
      <c r="D32" s="7">
        <v>500</v>
      </c>
      <c r="E32" s="7">
        <v>500</v>
      </c>
      <c r="F32" s="7">
        <v>500</v>
      </c>
      <c r="G32" s="7">
        <v>500</v>
      </c>
    </row>
    <row r="33" spans="1:7" ht="10.95" customHeight="1" x14ac:dyDescent="0.3">
      <c r="A33" s="6" t="s">
        <v>27</v>
      </c>
      <c r="B33" s="7">
        <v>0</v>
      </c>
      <c r="C33" s="7">
        <v>1000</v>
      </c>
      <c r="D33" s="7">
        <v>1000</v>
      </c>
      <c r="E33" s="7">
        <v>0</v>
      </c>
      <c r="F33" s="7">
        <v>0</v>
      </c>
      <c r="G33" s="7">
        <v>0</v>
      </c>
    </row>
    <row r="34" spans="1:7" ht="10.95" customHeight="1" x14ac:dyDescent="0.3">
      <c r="A34" s="6" t="s">
        <v>28</v>
      </c>
      <c r="B34" s="7">
        <v>1242.56</v>
      </c>
      <c r="C34" s="7">
        <v>1500</v>
      </c>
      <c r="D34" s="7">
        <v>2500</v>
      </c>
      <c r="E34" s="7">
        <v>1500</v>
      </c>
      <c r="F34" s="7">
        <v>2000</v>
      </c>
      <c r="G34" s="7">
        <v>2500</v>
      </c>
    </row>
    <row r="35" spans="1:7" ht="10.95" customHeight="1" x14ac:dyDescent="0.3">
      <c r="A35" s="6" t="s">
        <v>29</v>
      </c>
      <c r="B35" s="7">
        <v>165.53</v>
      </c>
      <c r="C35" s="7">
        <v>500</v>
      </c>
      <c r="D35" s="7">
        <v>500</v>
      </c>
      <c r="E35" s="7">
        <v>500</v>
      </c>
      <c r="F35" s="7">
        <v>1000</v>
      </c>
      <c r="G35" s="7">
        <v>1000</v>
      </c>
    </row>
    <row r="36" spans="1:7" ht="10.95" customHeight="1" x14ac:dyDescent="0.3">
      <c r="A36" s="6" t="s">
        <v>30</v>
      </c>
      <c r="B36" s="7">
        <v>2198.4</v>
      </c>
      <c r="C36" s="7">
        <v>2000</v>
      </c>
      <c r="D36" s="7">
        <v>2000</v>
      </c>
      <c r="E36" s="7">
        <v>2500</v>
      </c>
      <c r="F36" s="7">
        <v>3000</v>
      </c>
      <c r="G36" s="7">
        <v>3500</v>
      </c>
    </row>
    <row r="37" spans="1:7" ht="10.95" customHeight="1" x14ac:dyDescent="0.3">
      <c r="A37" s="6" t="s">
        <v>31</v>
      </c>
      <c r="B37" s="7">
        <v>624.86</v>
      </c>
      <c r="C37" s="7">
        <v>1000</v>
      </c>
      <c r="D37" s="7">
        <v>1000</v>
      </c>
      <c r="E37" s="7">
        <v>1000</v>
      </c>
      <c r="F37" s="7">
        <v>1000</v>
      </c>
      <c r="G37" s="7">
        <v>1000</v>
      </c>
    </row>
    <row r="38" spans="1:7" ht="10.95" customHeight="1" x14ac:dyDescent="0.3">
      <c r="A38" s="6" t="s">
        <v>32</v>
      </c>
      <c r="B38" s="7">
        <v>3000</v>
      </c>
      <c r="C38" s="7">
        <v>3500</v>
      </c>
      <c r="D38" s="7">
        <v>4500</v>
      </c>
      <c r="E38" s="7">
        <v>3500</v>
      </c>
      <c r="F38" s="7">
        <v>3500</v>
      </c>
      <c r="G38" s="7">
        <v>3500</v>
      </c>
    </row>
    <row r="39" spans="1:7" ht="10.95" customHeight="1" x14ac:dyDescent="0.3">
      <c r="A39" s="6" t="s">
        <v>33</v>
      </c>
      <c r="B39" s="7">
        <v>18130.830000000002</v>
      </c>
      <c r="C39" s="7">
        <v>1000</v>
      </c>
      <c r="D39" s="7">
        <v>7000</v>
      </c>
      <c r="E39" s="7">
        <v>1500</v>
      </c>
      <c r="F39" s="7">
        <v>1500</v>
      </c>
      <c r="G39" s="7">
        <v>2000</v>
      </c>
    </row>
    <row r="40" spans="1:7" ht="10.95" customHeight="1" x14ac:dyDescent="0.3">
      <c r="A40" s="6" t="s">
        <v>49</v>
      </c>
      <c r="B40" s="7">
        <v>0</v>
      </c>
      <c r="C40" s="7">
        <v>0</v>
      </c>
      <c r="D40" s="7">
        <v>0</v>
      </c>
      <c r="E40" s="7">
        <v>5500</v>
      </c>
      <c r="F40" s="7">
        <v>0</v>
      </c>
      <c r="G40" s="7"/>
    </row>
    <row r="41" spans="1:7" ht="10.95" customHeight="1" x14ac:dyDescent="0.3">
      <c r="A41" s="6" t="s">
        <v>38</v>
      </c>
      <c r="B41" s="7">
        <v>783.37</v>
      </c>
      <c r="C41" s="7">
        <v>0</v>
      </c>
      <c r="D41" s="7">
        <v>0</v>
      </c>
      <c r="E41" s="7">
        <v>0</v>
      </c>
      <c r="F41" s="7">
        <v>0</v>
      </c>
      <c r="G41" s="7">
        <v>0</v>
      </c>
    </row>
    <row r="42" spans="1:7" ht="10.95" customHeight="1" x14ac:dyDescent="0.3">
      <c r="A42" s="6" t="s">
        <v>39</v>
      </c>
      <c r="B42" s="7">
        <v>43.08</v>
      </c>
      <c r="C42" s="7">
        <v>0</v>
      </c>
      <c r="D42" s="7">
        <v>0</v>
      </c>
      <c r="E42" s="7">
        <v>0</v>
      </c>
      <c r="F42" s="7">
        <v>0</v>
      </c>
      <c r="G42" s="7">
        <v>0</v>
      </c>
    </row>
    <row r="43" spans="1:7" ht="10.95" customHeight="1" x14ac:dyDescent="0.3">
      <c r="A43" s="8" t="s">
        <v>34</v>
      </c>
      <c r="B43" s="9">
        <f>SUM(B16:B42)</f>
        <v>341007.66000000003</v>
      </c>
      <c r="C43" s="9">
        <f>SUM(C16:C42)</f>
        <v>400000</v>
      </c>
      <c r="D43" s="9">
        <f t="shared" ref="D43:E43" si="0">SUM(D16:D42)</f>
        <v>422000</v>
      </c>
      <c r="E43" s="9">
        <f t="shared" si="0"/>
        <v>412000</v>
      </c>
      <c r="F43" s="9">
        <f>SUM(F16:F42)</f>
        <v>402900</v>
      </c>
      <c r="G43" s="9">
        <f>SUM(G16:G41)</f>
        <v>412400</v>
      </c>
    </row>
    <row r="44" spans="1:7" ht="10.95" customHeight="1" x14ac:dyDescent="0.3">
      <c r="A44" s="13" t="s">
        <v>35</v>
      </c>
      <c r="B44" s="10">
        <f>B14-B43</f>
        <v>6413.5099999999511</v>
      </c>
      <c r="C44" s="10">
        <f t="shared" ref="C44:E44" si="1">C14-C43</f>
        <v>-3000</v>
      </c>
      <c r="D44" s="10">
        <f t="shared" si="1"/>
        <v>-14500</v>
      </c>
      <c r="E44" s="10">
        <f t="shared" si="1"/>
        <v>-11400</v>
      </c>
      <c r="F44" s="10">
        <f>F14-F43</f>
        <v>-5000</v>
      </c>
      <c r="G44" s="10">
        <f>G14-G43</f>
        <v>-7500</v>
      </c>
    </row>
    <row r="45" spans="1:7" ht="61.95" customHeight="1" x14ac:dyDescent="0.3"/>
    <row r="46" spans="1:7" ht="77.7" customHeight="1" x14ac:dyDescent="0.3">
      <c r="A46" s="20" t="s">
        <v>45</v>
      </c>
      <c r="B46" s="18"/>
      <c r="C46" s="18"/>
      <c r="D46" s="18"/>
      <c r="E46" s="18"/>
      <c r="F46" s="18"/>
      <c r="G46" s="18"/>
    </row>
  </sheetData>
  <mergeCells count="2">
    <mergeCell ref="A1:G1"/>
    <mergeCell ref="A46:G46"/>
  </mergeCells>
  <pageMargins left="0.7" right="0.7" top="0.78740157499999996" bottom="0.78740157499999996"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59AE-9D48-47F0-A91D-6FA8C202823D}">
  <sheetPr codeName="Tabelle2"/>
  <dimension ref="A1:G48"/>
  <sheetViews>
    <sheetView tabSelected="1" zoomScale="106" zoomScaleNormal="130" workbookViewId="0">
      <selection activeCell="G2" sqref="G1:H1048576"/>
    </sheetView>
  </sheetViews>
  <sheetFormatPr baseColWidth="10" defaultColWidth="8.88671875" defaultRowHeight="11.4" x14ac:dyDescent="0.3"/>
  <cols>
    <col min="1" max="1" width="56.88671875" style="1" customWidth="1"/>
    <col min="2" max="6" width="20.6640625" style="1" customWidth="1"/>
    <col min="7" max="16384" width="8.88671875" style="1"/>
  </cols>
  <sheetData>
    <row r="1" spans="1:7" ht="12" customHeight="1" x14ac:dyDescent="0.3">
      <c r="A1" s="16" t="s">
        <v>88</v>
      </c>
      <c r="B1" s="17"/>
      <c r="C1" s="17"/>
      <c r="D1" s="17"/>
      <c r="E1" s="17"/>
      <c r="F1" s="17"/>
    </row>
    <row r="2" spans="1:7" ht="12" customHeight="1" x14ac:dyDescent="0.2">
      <c r="A2" s="2"/>
      <c r="B2" s="3" t="s">
        <v>51</v>
      </c>
      <c r="C2" s="3" t="s">
        <v>89</v>
      </c>
      <c r="D2" s="3" t="s">
        <v>90</v>
      </c>
      <c r="E2" s="3" t="s">
        <v>52</v>
      </c>
      <c r="F2" s="3" t="s">
        <v>91</v>
      </c>
    </row>
    <row r="3" spans="1:7" ht="12" customHeight="1" x14ac:dyDescent="0.3">
      <c r="A3" s="4" t="s">
        <v>1</v>
      </c>
      <c r="B3" s="5" t="s">
        <v>2</v>
      </c>
      <c r="C3" s="5"/>
      <c r="D3" s="3" t="s">
        <v>2</v>
      </c>
      <c r="E3" s="3" t="s">
        <v>2</v>
      </c>
      <c r="F3" s="3" t="s">
        <v>2</v>
      </c>
    </row>
    <row r="4" spans="1:7" ht="10.95" customHeight="1" x14ac:dyDescent="0.3">
      <c r="A4" s="6" t="s">
        <v>57</v>
      </c>
      <c r="B4" s="7">
        <f>193227.05-59612-1312</f>
        <v>132303.04999999999</v>
      </c>
      <c r="C4" s="7">
        <v>185000</v>
      </c>
      <c r="D4" s="7">
        <v>190000</v>
      </c>
      <c r="E4" s="14">
        <v>180000</v>
      </c>
      <c r="F4" s="7">
        <v>195000</v>
      </c>
    </row>
    <row r="5" spans="1:7" ht="10.95" customHeight="1" x14ac:dyDescent="0.3">
      <c r="A5" s="6" t="s">
        <v>55</v>
      </c>
      <c r="B5" s="7">
        <v>41792.97</v>
      </c>
      <c r="C5" s="7">
        <v>50000</v>
      </c>
      <c r="D5" s="7">
        <v>55000</v>
      </c>
      <c r="E5" s="14">
        <v>45000</v>
      </c>
      <c r="F5" s="7">
        <v>55000</v>
      </c>
    </row>
    <row r="6" spans="1:7" ht="10.95" customHeight="1" x14ac:dyDescent="0.3">
      <c r="A6" s="6" t="s">
        <v>54</v>
      </c>
      <c r="B6" s="7">
        <v>2000</v>
      </c>
      <c r="C6" s="7">
        <v>2000</v>
      </c>
      <c r="D6" s="7">
        <v>2000</v>
      </c>
      <c r="E6" s="7">
        <v>2000</v>
      </c>
      <c r="F6" s="7">
        <v>3000</v>
      </c>
    </row>
    <row r="7" spans="1:7" ht="10.95" customHeight="1" x14ac:dyDescent="0.3">
      <c r="A7" s="6" t="s">
        <v>62</v>
      </c>
      <c r="B7" s="7">
        <v>0</v>
      </c>
      <c r="C7" s="7">
        <v>13700</v>
      </c>
      <c r="D7" s="7">
        <v>0</v>
      </c>
      <c r="E7" s="14">
        <f>C7</f>
        <v>13700</v>
      </c>
      <c r="F7" s="7">
        <v>0</v>
      </c>
    </row>
    <row r="8" spans="1:7" ht="10.95" customHeight="1" x14ac:dyDescent="0.3">
      <c r="A8" s="6" t="s">
        <v>56</v>
      </c>
      <c r="B8" s="7">
        <v>49868.87</v>
      </c>
      <c r="C8" s="7">
        <v>35000</v>
      </c>
      <c r="D8" s="7">
        <v>35000</v>
      </c>
      <c r="E8" s="14">
        <v>50000</v>
      </c>
      <c r="F8" s="7">
        <v>35000</v>
      </c>
    </row>
    <row r="9" spans="1:7" ht="10.95" customHeight="1" x14ac:dyDescent="0.3">
      <c r="A9" s="6" t="s">
        <v>58</v>
      </c>
      <c r="B9" s="7">
        <f>59612+1312</f>
        <v>60924</v>
      </c>
      <c r="C9" s="7">
        <v>63000</v>
      </c>
      <c r="D9" s="7">
        <v>64000</v>
      </c>
      <c r="E9" s="14">
        <v>62000</v>
      </c>
      <c r="F9" s="7">
        <v>65000</v>
      </c>
    </row>
    <row r="10" spans="1:7" ht="10.95" customHeight="1" x14ac:dyDescent="0.3">
      <c r="A10" s="6" t="s">
        <v>59</v>
      </c>
      <c r="B10" s="7">
        <v>2468.59</v>
      </c>
      <c r="C10" s="7">
        <v>2400</v>
      </c>
      <c r="D10" s="7">
        <v>2400</v>
      </c>
      <c r="E10" s="7">
        <v>2400</v>
      </c>
      <c r="F10" s="7">
        <v>2400</v>
      </c>
    </row>
    <row r="11" spans="1:7" ht="10.95" customHeight="1" x14ac:dyDescent="0.3">
      <c r="A11" s="6" t="s">
        <v>60</v>
      </c>
      <c r="B11" s="7">
        <v>0</v>
      </c>
      <c r="C11" s="7">
        <v>0</v>
      </c>
      <c r="D11" s="7">
        <v>0</v>
      </c>
      <c r="E11" s="7">
        <v>0</v>
      </c>
      <c r="F11" s="7">
        <v>0</v>
      </c>
    </row>
    <row r="12" spans="1:7" ht="10.95" customHeight="1" x14ac:dyDescent="0.3">
      <c r="A12" s="6" t="s">
        <v>61</v>
      </c>
      <c r="B12" s="7">
        <v>3044.76</v>
      </c>
      <c r="C12" s="7">
        <v>3500</v>
      </c>
      <c r="D12" s="7">
        <v>3500</v>
      </c>
      <c r="E12" s="14">
        <v>2600</v>
      </c>
      <c r="F12" s="7">
        <v>3500</v>
      </c>
    </row>
    <row r="13" spans="1:7" ht="10.95" customHeight="1" x14ac:dyDescent="0.3">
      <c r="A13" s="6" t="s">
        <v>53</v>
      </c>
      <c r="B13" s="7">
        <v>46056.5</v>
      </c>
      <c r="C13" s="7">
        <v>46000</v>
      </c>
      <c r="D13" s="7">
        <v>46000</v>
      </c>
      <c r="E13" s="7">
        <v>46000</v>
      </c>
      <c r="F13" s="7">
        <v>46000</v>
      </c>
      <c r="G13" s="11"/>
    </row>
    <row r="14" spans="1:7" ht="10.95" customHeight="1" x14ac:dyDescent="0.3">
      <c r="A14" s="8" t="s">
        <v>11</v>
      </c>
      <c r="B14" s="9">
        <f t="shared" ref="B14:F14" si="0">SUM(B4:B13)</f>
        <v>338458.74000000005</v>
      </c>
      <c r="C14" s="9">
        <f t="shared" si="0"/>
        <v>400600</v>
      </c>
      <c r="D14" s="9">
        <f t="shared" si="0"/>
        <v>397900</v>
      </c>
      <c r="E14" s="9">
        <f t="shared" si="0"/>
        <v>403700</v>
      </c>
      <c r="F14" s="9">
        <f t="shared" si="0"/>
        <v>404900</v>
      </c>
      <c r="G14" s="11"/>
    </row>
    <row r="15" spans="1:7" ht="10.95" customHeight="1" x14ac:dyDescent="0.2">
      <c r="A15" s="4" t="s">
        <v>12</v>
      </c>
      <c r="B15" s="2"/>
      <c r="C15" s="2"/>
      <c r="D15" s="2"/>
      <c r="E15" s="2"/>
      <c r="F15" s="2"/>
    </row>
    <row r="16" spans="1:7" ht="10.95" customHeight="1" x14ac:dyDescent="0.3">
      <c r="A16" s="6" t="s">
        <v>64</v>
      </c>
      <c r="B16" s="7">
        <v>166218.18</v>
      </c>
      <c r="C16" s="7">
        <v>200000</v>
      </c>
      <c r="D16" s="7">
        <v>205000</v>
      </c>
      <c r="E16" s="14">
        <v>193000</v>
      </c>
      <c r="F16" s="7">
        <v>210000</v>
      </c>
    </row>
    <row r="17" spans="1:7" ht="10.95" customHeight="1" x14ac:dyDescent="0.3">
      <c r="A17" s="6" t="s">
        <v>65</v>
      </c>
      <c r="B17" s="7">
        <v>36522.639999999999</v>
      </c>
      <c r="C17" s="7">
        <v>39000</v>
      </c>
      <c r="D17" s="7">
        <v>40000</v>
      </c>
      <c r="E17" s="14">
        <v>43000</v>
      </c>
      <c r="F17" s="7">
        <v>41000</v>
      </c>
    </row>
    <row r="18" spans="1:7" ht="10.95" customHeight="1" x14ac:dyDescent="0.3">
      <c r="A18" s="6" t="s">
        <v>66</v>
      </c>
      <c r="B18" s="7">
        <v>43.89</v>
      </c>
      <c r="C18" s="7">
        <v>3000</v>
      </c>
      <c r="D18" s="7">
        <v>3500</v>
      </c>
      <c r="E18" s="7">
        <v>3500</v>
      </c>
      <c r="F18" s="7">
        <v>4000</v>
      </c>
    </row>
    <row r="19" spans="1:7" ht="10.95" customHeight="1" x14ac:dyDescent="0.3">
      <c r="A19" s="6" t="s">
        <v>72</v>
      </c>
      <c r="B19" s="7">
        <v>2097.4</v>
      </c>
      <c r="C19" s="7">
        <v>2000</v>
      </c>
      <c r="D19" s="7">
        <v>2500</v>
      </c>
      <c r="E19" s="7">
        <v>2500</v>
      </c>
      <c r="F19" s="7">
        <v>3000</v>
      </c>
    </row>
    <row r="20" spans="1:7" ht="10.95" customHeight="1" x14ac:dyDescent="0.3">
      <c r="A20" s="6" t="s">
        <v>73</v>
      </c>
      <c r="B20" s="7">
        <v>17892.55</v>
      </c>
      <c r="C20" s="7">
        <v>19500</v>
      </c>
      <c r="D20" s="7">
        <v>19500</v>
      </c>
      <c r="E20" s="14">
        <v>18000</v>
      </c>
      <c r="F20" s="7">
        <v>19500</v>
      </c>
      <c r="G20" s="11"/>
    </row>
    <row r="21" spans="1:7" ht="10.95" customHeight="1" x14ac:dyDescent="0.3">
      <c r="A21" s="6" t="s">
        <v>80</v>
      </c>
      <c r="B21" s="7">
        <v>707.93</v>
      </c>
      <c r="C21" s="7">
        <v>1000</v>
      </c>
      <c r="D21" s="7">
        <v>1500</v>
      </c>
      <c r="E21" s="7">
        <v>1500</v>
      </c>
      <c r="F21" s="7">
        <v>2000</v>
      </c>
    </row>
    <row r="22" spans="1:7" ht="10.95" customHeight="1" x14ac:dyDescent="0.3">
      <c r="A22" s="6" t="s">
        <v>19</v>
      </c>
      <c r="B22" s="7">
        <v>0</v>
      </c>
      <c r="C22" s="7">
        <v>0</v>
      </c>
      <c r="D22" s="7">
        <v>0</v>
      </c>
      <c r="E22" s="7">
        <v>0</v>
      </c>
      <c r="F22" s="7">
        <v>0</v>
      </c>
    </row>
    <row r="23" spans="1:7" ht="10.95" customHeight="1" x14ac:dyDescent="0.3">
      <c r="A23" s="6" t="s">
        <v>83</v>
      </c>
      <c r="B23" s="7">
        <v>34799.879999999997</v>
      </c>
      <c r="C23" s="7">
        <v>30000</v>
      </c>
      <c r="D23" s="7">
        <v>30000</v>
      </c>
      <c r="E23" s="14">
        <v>35000</v>
      </c>
      <c r="F23" s="7">
        <v>30000</v>
      </c>
    </row>
    <row r="24" spans="1:7" ht="10.95" customHeight="1" x14ac:dyDescent="0.3">
      <c r="A24" s="6" t="s">
        <v>74</v>
      </c>
      <c r="B24" s="7">
        <v>459.56</v>
      </c>
      <c r="C24" s="7">
        <v>500</v>
      </c>
      <c r="D24" s="7">
        <v>500</v>
      </c>
      <c r="E24" s="7">
        <v>500</v>
      </c>
      <c r="F24" s="7">
        <v>500</v>
      </c>
    </row>
    <row r="25" spans="1:7" ht="10.95" customHeight="1" x14ac:dyDescent="0.3">
      <c r="A25" s="6" t="s">
        <v>82</v>
      </c>
      <c r="B25" s="7">
        <v>421.26</v>
      </c>
      <c r="C25" s="7">
        <v>1000</v>
      </c>
      <c r="D25" s="7">
        <v>1000</v>
      </c>
      <c r="E25" s="7">
        <v>1000</v>
      </c>
      <c r="F25" s="7">
        <v>1000</v>
      </c>
    </row>
    <row r="26" spans="1:7" ht="10.95" customHeight="1" x14ac:dyDescent="0.3">
      <c r="A26" s="6" t="s">
        <v>75</v>
      </c>
      <c r="B26" s="7">
        <v>5807.57</v>
      </c>
      <c r="C26" s="7">
        <v>6500</v>
      </c>
      <c r="D26" s="7">
        <v>7000</v>
      </c>
      <c r="E26" s="7">
        <v>7000</v>
      </c>
      <c r="F26" s="7">
        <v>7000</v>
      </c>
    </row>
    <row r="27" spans="1:7" ht="10.95" customHeight="1" x14ac:dyDescent="0.3">
      <c r="A27" s="6" t="s">
        <v>92</v>
      </c>
      <c r="B27" s="7">
        <v>24466.400000000001</v>
      </c>
      <c r="C27" s="7">
        <v>25000</v>
      </c>
      <c r="D27" s="7">
        <v>1400</v>
      </c>
      <c r="E27" s="14">
        <v>1500</v>
      </c>
      <c r="F27" s="7">
        <v>1400</v>
      </c>
    </row>
    <row r="28" spans="1:7" ht="10.95" customHeight="1" x14ac:dyDescent="0.3">
      <c r="A28" s="6" t="s">
        <v>63</v>
      </c>
      <c r="B28" s="7">
        <v>29168.44</v>
      </c>
      <c r="C28" s="7">
        <v>30000</v>
      </c>
      <c r="D28" s="7">
        <v>35000</v>
      </c>
      <c r="E28" s="7">
        <v>35000</v>
      </c>
      <c r="F28" s="7">
        <v>35000</v>
      </c>
    </row>
    <row r="29" spans="1:7" ht="10.95" customHeight="1" x14ac:dyDescent="0.3">
      <c r="A29" s="6" t="s">
        <v>81</v>
      </c>
      <c r="B29" s="7">
        <v>16826.98</v>
      </c>
      <c r="C29" s="7">
        <v>35000</v>
      </c>
      <c r="D29" s="7">
        <v>40000</v>
      </c>
      <c r="E29" s="7">
        <v>40000</v>
      </c>
      <c r="F29" s="7">
        <v>40000</v>
      </c>
    </row>
    <row r="30" spans="1:7" ht="10.95" customHeight="1" x14ac:dyDescent="0.3">
      <c r="A30" s="6" t="s">
        <v>71</v>
      </c>
      <c r="B30" s="7">
        <v>0</v>
      </c>
      <c r="C30" s="7">
        <v>0</v>
      </c>
      <c r="D30" s="7">
        <v>0</v>
      </c>
      <c r="E30" s="7">
        <v>0</v>
      </c>
      <c r="F30" s="7">
        <v>0</v>
      </c>
    </row>
    <row r="31" spans="1:7" ht="10.95" customHeight="1" x14ac:dyDescent="0.3">
      <c r="A31" s="6" t="s">
        <v>76</v>
      </c>
      <c r="B31" s="7">
        <v>1568.15</v>
      </c>
      <c r="C31" s="7">
        <v>3000</v>
      </c>
      <c r="D31" s="7">
        <v>3500</v>
      </c>
      <c r="E31" s="14">
        <v>3000</v>
      </c>
      <c r="F31" s="7">
        <v>4000</v>
      </c>
    </row>
    <row r="32" spans="1:7" ht="10.95" customHeight="1" x14ac:dyDescent="0.3">
      <c r="A32" s="6" t="s">
        <v>77</v>
      </c>
      <c r="B32" s="7">
        <v>419</v>
      </c>
      <c r="C32" s="7">
        <v>500</v>
      </c>
      <c r="D32" s="7">
        <v>500</v>
      </c>
      <c r="E32" s="7">
        <v>500</v>
      </c>
      <c r="F32" s="7">
        <v>500</v>
      </c>
    </row>
    <row r="33" spans="1:6" ht="10.95" customHeight="1" x14ac:dyDescent="0.3">
      <c r="A33" s="6" t="s">
        <v>27</v>
      </c>
      <c r="B33" s="7">
        <v>0</v>
      </c>
      <c r="C33" s="7">
        <v>0</v>
      </c>
      <c r="D33" s="7">
        <v>0</v>
      </c>
      <c r="E33" s="7">
        <v>0</v>
      </c>
      <c r="F33" s="7">
        <v>0</v>
      </c>
    </row>
    <row r="34" spans="1:6" ht="10.95" customHeight="1" x14ac:dyDescent="0.3">
      <c r="A34" s="6" t="s">
        <v>84</v>
      </c>
      <c r="B34" s="7">
        <v>1005.28</v>
      </c>
      <c r="C34" s="7">
        <v>1500</v>
      </c>
      <c r="D34" s="7">
        <v>2000</v>
      </c>
      <c r="E34" s="14">
        <v>2000</v>
      </c>
      <c r="F34" s="7">
        <v>2500</v>
      </c>
    </row>
    <row r="35" spans="1:6" ht="10.95" customHeight="1" x14ac:dyDescent="0.3">
      <c r="A35" s="6" t="s">
        <v>85</v>
      </c>
      <c r="B35" s="7">
        <v>278.64</v>
      </c>
      <c r="C35" s="7">
        <v>500</v>
      </c>
      <c r="D35" s="7">
        <v>1000</v>
      </c>
      <c r="E35" s="7">
        <v>1000</v>
      </c>
      <c r="F35" s="7">
        <v>1000</v>
      </c>
    </row>
    <row r="36" spans="1:6" ht="10.95" customHeight="1" x14ac:dyDescent="0.3">
      <c r="A36" s="6" t="s">
        <v>86</v>
      </c>
      <c r="B36" s="7">
        <v>2100.59</v>
      </c>
      <c r="C36" s="7">
        <v>2500</v>
      </c>
      <c r="D36" s="7">
        <v>3000</v>
      </c>
      <c r="E36" s="14">
        <v>2500</v>
      </c>
      <c r="F36" s="7">
        <v>3500</v>
      </c>
    </row>
    <row r="37" spans="1:6" ht="10.95" customHeight="1" x14ac:dyDescent="0.3">
      <c r="A37" s="6" t="s">
        <v>87</v>
      </c>
      <c r="B37" s="7">
        <v>496.45</v>
      </c>
      <c r="C37" s="7">
        <v>1000</v>
      </c>
      <c r="D37" s="7">
        <v>1000</v>
      </c>
      <c r="E37" s="7">
        <v>1000</v>
      </c>
      <c r="F37" s="7">
        <v>1000</v>
      </c>
    </row>
    <row r="38" spans="1:6" ht="10.95" customHeight="1" x14ac:dyDescent="0.3">
      <c r="A38" s="6" t="s">
        <v>70</v>
      </c>
      <c r="B38" s="7">
        <v>3000</v>
      </c>
      <c r="C38" s="7">
        <v>3500</v>
      </c>
      <c r="D38" s="7">
        <v>3500</v>
      </c>
      <c r="E38" s="7">
        <v>3500</v>
      </c>
      <c r="F38" s="7">
        <v>3500</v>
      </c>
    </row>
    <row r="39" spans="1:6" ht="10.95" customHeight="1" x14ac:dyDescent="0.3">
      <c r="A39" s="6" t="s">
        <v>67</v>
      </c>
      <c r="B39" s="7">
        <v>1455.45</v>
      </c>
      <c r="C39" s="7">
        <v>1500</v>
      </c>
      <c r="D39" s="7">
        <v>1500</v>
      </c>
      <c r="E39" s="7">
        <v>2000</v>
      </c>
      <c r="F39" s="7">
        <v>2000</v>
      </c>
    </row>
    <row r="40" spans="1:6" ht="10.95" customHeight="1" x14ac:dyDescent="0.3">
      <c r="A40" s="6" t="s">
        <v>93</v>
      </c>
      <c r="B40" s="7">
        <v>4277.2299999999996</v>
      </c>
      <c r="C40" s="7">
        <v>5500</v>
      </c>
      <c r="D40" s="7">
        <v>0</v>
      </c>
      <c r="E40" s="7">
        <v>0</v>
      </c>
      <c r="F40" s="7">
        <v>0</v>
      </c>
    </row>
    <row r="41" spans="1:6" ht="10.95" customHeight="1" x14ac:dyDescent="0.3">
      <c r="A41" s="6" t="s">
        <v>68</v>
      </c>
      <c r="B41" s="7">
        <v>0</v>
      </c>
      <c r="C41" s="7">
        <v>0</v>
      </c>
      <c r="D41" s="7">
        <v>0</v>
      </c>
      <c r="E41" s="7">
        <v>0</v>
      </c>
      <c r="F41" s="7">
        <v>0</v>
      </c>
    </row>
    <row r="42" spans="1:6" ht="10.95" customHeight="1" x14ac:dyDescent="0.3">
      <c r="A42" s="6" t="s">
        <v>69</v>
      </c>
      <c r="B42" s="7">
        <v>0</v>
      </c>
      <c r="C42" s="7">
        <v>0</v>
      </c>
      <c r="D42" s="7">
        <v>0</v>
      </c>
      <c r="E42" s="7">
        <v>0</v>
      </c>
      <c r="F42" s="7">
        <v>0</v>
      </c>
    </row>
    <row r="43" spans="1:6" ht="10.95" customHeight="1" x14ac:dyDescent="0.3">
      <c r="A43" s="6" t="s">
        <v>78</v>
      </c>
      <c r="B43" s="7">
        <v>1</v>
      </c>
      <c r="C43" s="7">
        <v>0</v>
      </c>
      <c r="D43" s="7">
        <v>0</v>
      </c>
      <c r="E43" s="7">
        <v>0</v>
      </c>
      <c r="F43" s="7">
        <v>0</v>
      </c>
    </row>
    <row r="44" spans="1:6" ht="10.95" customHeight="1" x14ac:dyDescent="0.3">
      <c r="A44" s="6" t="s">
        <v>79</v>
      </c>
      <c r="B44" s="7">
        <v>3</v>
      </c>
      <c r="C44" s="7">
        <v>0</v>
      </c>
      <c r="D44" s="7">
        <v>0</v>
      </c>
      <c r="E44" s="7">
        <v>0</v>
      </c>
      <c r="F44" s="7">
        <v>0</v>
      </c>
    </row>
    <row r="45" spans="1:6" ht="10.95" customHeight="1" x14ac:dyDescent="0.3">
      <c r="A45" s="8" t="s">
        <v>34</v>
      </c>
      <c r="B45" s="9">
        <f>SUM(B16:B44)</f>
        <v>350037.47000000009</v>
      </c>
      <c r="C45" s="9">
        <f t="shared" ref="C45" si="1">SUM(C16:C42)</f>
        <v>412000</v>
      </c>
      <c r="D45" s="9">
        <f>SUM(D16:D42)</f>
        <v>402900</v>
      </c>
      <c r="E45" s="9">
        <f>SUM(E16:E41)</f>
        <v>397000</v>
      </c>
      <c r="F45" s="9">
        <f>SUM(F16:F41)</f>
        <v>412400</v>
      </c>
    </row>
    <row r="46" spans="1:6" ht="10.95" customHeight="1" x14ac:dyDescent="0.3">
      <c r="A46" s="13" t="s">
        <v>35</v>
      </c>
      <c r="B46" s="10">
        <f>B14-B45</f>
        <v>-11578.73000000004</v>
      </c>
      <c r="C46" s="10">
        <f t="shared" ref="C46" si="2">C14-C45</f>
        <v>-11400</v>
      </c>
      <c r="D46" s="10">
        <f>D14-D45</f>
        <v>-5000</v>
      </c>
      <c r="E46" s="15">
        <f>E14-E45</f>
        <v>6700</v>
      </c>
      <c r="F46" s="10">
        <f>F14-F45</f>
        <v>-7500</v>
      </c>
    </row>
    <row r="47" spans="1:6" ht="61.95" customHeight="1" x14ac:dyDescent="0.3">
      <c r="A47" s="1" t="s">
        <v>94</v>
      </c>
    </row>
    <row r="48" spans="1:6" ht="77.7" customHeight="1" x14ac:dyDescent="0.3">
      <c r="A48" s="18" t="s">
        <v>95</v>
      </c>
      <c r="B48" s="18"/>
      <c r="C48" s="18"/>
      <c r="D48" s="18"/>
      <c r="E48" s="18"/>
      <c r="F48" s="18"/>
    </row>
  </sheetData>
  <mergeCells count="2">
    <mergeCell ref="A1:F1"/>
    <mergeCell ref="A48:F48"/>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d99c9f24-eeca-4c79-8d31-3c0188b9448c</BSO999929>
</file>

<file path=customXml/itemProps1.xml><?xml version="1.0" encoding="utf-8"?>
<ds:datastoreItem xmlns:ds="http://schemas.openxmlformats.org/officeDocument/2006/customXml" ds:itemID="{C57E694F-EEDA-4F52-A6D4-8E285D7DC0E5}">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Plan_2025</vt:lpstr>
      <vt:lpstr>Plan_2026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Völker</dc:creator>
  <cp:lastModifiedBy>Petra Völker</cp:lastModifiedBy>
  <cp:lastPrinted>2025-05-20T08:53:51Z</cp:lastPrinted>
  <dcterms:created xsi:type="dcterms:W3CDTF">2024-11-11T17:26:52Z</dcterms:created>
  <dcterms:modified xsi:type="dcterms:W3CDTF">2026-04-28T07:13:45Z</dcterms:modified>
</cp:coreProperties>
</file>